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14865" windowHeight="8010"/>
  </bookViews>
  <sheets>
    <sheet name="Arkusz1" sheetId="1" r:id="rId1"/>
  </sheets>
  <definedNames>
    <definedName name="_xlnm.Print_Area" localSheetId="0">Arkusz1!$A$1:$F$55</definedName>
  </definedNames>
  <calcPr calcId="145621"/>
</workbook>
</file>

<file path=xl/calcChain.xml><?xml version="1.0" encoding="utf-8"?>
<calcChain xmlns="http://schemas.openxmlformats.org/spreadsheetml/2006/main">
  <c r="E45" i="1" l="1"/>
  <c r="C45" i="1"/>
  <c r="E39" i="1"/>
  <c r="C39" i="1"/>
  <c r="E36" i="1"/>
  <c r="D36" i="1"/>
  <c r="C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E18" i="1"/>
  <c r="D18" i="1"/>
  <c r="C18" i="1"/>
  <c r="F17" i="1"/>
  <c r="F16" i="1"/>
  <c r="F15" i="1"/>
  <c r="F14" i="1"/>
  <c r="F13" i="1"/>
  <c r="F12" i="1"/>
  <c r="E10" i="1"/>
  <c r="D10" i="1"/>
  <c r="F10" i="1" s="1"/>
  <c r="C10" i="1"/>
  <c r="F18" i="1" l="1"/>
</calcChain>
</file>

<file path=xl/sharedStrings.xml><?xml version="1.0" encoding="utf-8"?>
<sst xmlns="http://schemas.openxmlformats.org/spreadsheetml/2006/main" count="59" uniqueCount="50">
  <si>
    <t>WYSZCZEGÓLNIENIE</t>
  </si>
  <si>
    <t>Plan na 2013r</t>
  </si>
  <si>
    <t>Plan po zmianach na 2013r</t>
  </si>
  <si>
    <t>Wykonanie do 31.12.2013r.</t>
  </si>
  <si>
    <t>% wykonania</t>
  </si>
  <si>
    <t>I</t>
  </si>
  <si>
    <t>Przychody ogółem</t>
  </si>
  <si>
    <t>w tym:</t>
  </si>
  <si>
    <t>- dotacja podmiotowa</t>
  </si>
  <si>
    <t>- dotacja z Biblioteki Narodowej</t>
  </si>
  <si>
    <t>- dotacja z Fundacji Orange</t>
  </si>
  <si>
    <t>- dotacja z Akademii Rozwoju Filantropii</t>
  </si>
  <si>
    <t>- dary książkowe</t>
  </si>
  <si>
    <t>- usługi ksero,odsetki bankowe,pozostałe przychody</t>
  </si>
  <si>
    <t>II</t>
  </si>
  <si>
    <t>Koszty ogółem</t>
  </si>
  <si>
    <t>- zużycie materiałów i energii</t>
  </si>
  <si>
    <t>- usługi obce</t>
  </si>
  <si>
    <t>- wynagrodzenia</t>
  </si>
  <si>
    <t>- ubezpieczenia społeczne</t>
  </si>
  <si>
    <t>- odpis na ZFŚS</t>
  </si>
  <si>
    <t>- dostęp do internetu</t>
  </si>
  <si>
    <t>- usługi telekomunikacyjne</t>
  </si>
  <si>
    <t>- szkolenia pracowników</t>
  </si>
  <si>
    <t>- delegacje służbowe</t>
  </si>
  <si>
    <t>- umowy cywilnoprawne</t>
  </si>
  <si>
    <t>- Fundusz Pracy</t>
  </si>
  <si>
    <t>- badania okresowe</t>
  </si>
  <si>
    <t>- pozostałe koszty</t>
  </si>
  <si>
    <t>III</t>
  </si>
  <si>
    <t>Środki pieniężne i inne aktywa pieniężne</t>
  </si>
  <si>
    <t>- środki pieniężne w kasie i na rachunkach bankowych</t>
  </si>
  <si>
    <t>IV</t>
  </si>
  <si>
    <t>Zobowiązania</t>
  </si>
  <si>
    <t>- krótkoterminowe</t>
  </si>
  <si>
    <t>- długoterminowe</t>
  </si>
  <si>
    <t>- wymagalne</t>
  </si>
  <si>
    <t>V</t>
  </si>
  <si>
    <t>Należności</t>
  </si>
  <si>
    <t>Sprawozdanie roczne z wykonania planu finansowego Biblioteki Publicznej Gminy Pomiechówek</t>
  </si>
  <si>
    <t xml:space="preserve"> za okres od 01stycznia  do 31 grudnia 2013 r. </t>
  </si>
  <si>
    <t>dział 921, rozdział 92116</t>
  </si>
  <si>
    <t>Zobowiązania wymagalne nie występują</t>
  </si>
  <si>
    <t>Należności niewymagalne nie wsytępują</t>
  </si>
  <si>
    <t>Należnosci wymagalne nie występują</t>
  </si>
  <si>
    <t>- amortyzacja w tym:</t>
  </si>
  <si>
    <t xml:space="preserve">                      - dary książkowe</t>
  </si>
  <si>
    <t xml:space="preserve">                      - zakup książek</t>
  </si>
  <si>
    <t>Zobowiązania niewymagalne na dzień 31.12.2013r - 5 526,80</t>
  </si>
  <si>
    <t xml:space="preserve">Załącznik Nr 3                        do Zarządzenia Wójta Gminy Pomiechówek Nr 19/2014                         z dnia 28.03.2014r.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</si>
</sst>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9"/>
      <color theme="1"/>
      <name val="Czcionka tekstu podstawowego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49" fontId="0" fillId="0" borderId="0" xfId="0" applyNumberFormat="1"/>
    <xf numFmtId="49" fontId="2" fillId="0" borderId="0" xfId="0" applyNumberFormat="1" applyFont="1" applyFill="1" applyBorder="1"/>
    <xf numFmtId="49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/>
    <xf numFmtId="0" fontId="4" fillId="0" borderId="1" xfId="0" applyFont="1" applyBorder="1"/>
    <xf numFmtId="0" fontId="3" fillId="0" borderId="1" xfId="0" applyFont="1" applyBorder="1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49" fontId="5" fillId="0" borderId="0" xfId="0" applyNumberFormat="1" applyFont="1" applyBorder="1" applyAlignment="1">
      <alignment wrapText="1"/>
    </xf>
    <xf numFmtId="2" fontId="5" fillId="0" borderId="0" xfId="0" applyNumberFormat="1" applyFont="1" applyBorder="1"/>
    <xf numFmtId="0" fontId="5" fillId="0" borderId="0" xfId="0" applyFont="1" applyBorder="1"/>
    <xf numFmtId="4" fontId="5" fillId="0" borderId="0" xfId="0" applyNumberFormat="1" applyFont="1" applyBorder="1"/>
    <xf numFmtId="49" fontId="5" fillId="0" borderId="0" xfId="0" applyNumberFormat="1" applyFont="1" applyFill="1" applyBorder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4" fontId="4" fillId="0" borderId="1" xfId="0" applyNumberFormat="1" applyFont="1" applyBorder="1"/>
    <xf numFmtId="2" fontId="3" fillId="0" borderId="1" xfId="0" applyNumberFormat="1" applyFont="1" applyBorder="1"/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49" fontId="3" fillId="0" borderId="1" xfId="0" applyNumberFormat="1" applyFont="1" applyBorder="1"/>
    <xf numFmtId="4" fontId="3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7" fillId="0" borderId="1" xfId="0" applyNumberFormat="1" applyFont="1" applyBorder="1"/>
    <xf numFmtId="4" fontId="7" fillId="0" borderId="1" xfId="0" applyNumberFormat="1" applyFont="1" applyBorder="1"/>
    <xf numFmtId="2" fontId="7" fillId="0" borderId="1" xfId="0" applyNumberFormat="1" applyFont="1" applyBorder="1"/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tabSelected="1" workbookViewId="0">
      <selection activeCell="E1" sqref="E1:F1"/>
    </sheetView>
  </sheetViews>
  <sheetFormatPr defaultRowHeight="14.25"/>
  <cols>
    <col min="1" max="1" width="2.375" customWidth="1"/>
    <col min="2" max="2" width="35.875" customWidth="1"/>
    <col min="3" max="3" width="12" customWidth="1"/>
    <col min="4" max="4" width="11.875" customWidth="1"/>
    <col min="5" max="5" width="14.25" customWidth="1"/>
  </cols>
  <sheetData>
    <row r="1" spans="1:15" ht="59.25" customHeight="1">
      <c r="E1" s="7" t="s">
        <v>49</v>
      </c>
      <c r="F1" s="7"/>
      <c r="G1" s="6"/>
      <c r="H1" s="6"/>
      <c r="I1" s="6"/>
      <c r="J1" s="6"/>
      <c r="K1" s="6"/>
      <c r="L1" s="6"/>
      <c r="M1" s="6"/>
      <c r="N1" s="6"/>
      <c r="O1" s="6"/>
    </row>
    <row r="2" spans="1:15" ht="15.75">
      <c r="A2" s="11"/>
      <c r="B2" s="11"/>
      <c r="C2" s="11"/>
      <c r="D2" s="11"/>
      <c r="E2" s="11"/>
      <c r="F2" s="11"/>
    </row>
    <row r="3" spans="1:15" ht="15.75">
      <c r="A3" s="12" t="s">
        <v>39</v>
      </c>
      <c r="B3" s="12"/>
      <c r="C3" s="12"/>
      <c r="D3" s="12"/>
      <c r="E3" s="12"/>
      <c r="F3" s="12"/>
      <c r="G3" s="1"/>
    </row>
    <row r="4" spans="1:15" ht="15.75">
      <c r="A4" s="12" t="s">
        <v>40</v>
      </c>
      <c r="B4" s="12"/>
      <c r="C4" s="12"/>
      <c r="D4" s="12"/>
      <c r="E4" s="12"/>
      <c r="F4" s="12"/>
      <c r="G4" s="1"/>
    </row>
    <row r="5" spans="1:15" ht="15.75">
      <c r="A5" s="11"/>
      <c r="B5" s="11"/>
      <c r="C5" s="11"/>
      <c r="D5" s="11"/>
      <c r="E5" s="11"/>
      <c r="F5" s="11"/>
    </row>
    <row r="6" spans="1:15" ht="15.75">
      <c r="A6" s="11"/>
      <c r="B6" s="13" t="s">
        <v>41</v>
      </c>
      <c r="C6" s="11"/>
      <c r="D6" s="11"/>
      <c r="E6" s="11"/>
      <c r="F6" s="11"/>
    </row>
    <row r="7" spans="1:15">
      <c r="A7" s="19" t="s">
        <v>0</v>
      </c>
      <c r="B7" s="20"/>
      <c r="C7" s="21" t="s">
        <v>1</v>
      </c>
      <c r="D7" s="22" t="s">
        <v>2</v>
      </c>
      <c r="E7" s="23" t="s">
        <v>3</v>
      </c>
      <c r="F7" s="22" t="s">
        <v>4</v>
      </c>
    </row>
    <row r="8" spans="1:15">
      <c r="A8" s="24"/>
      <c r="B8" s="25"/>
      <c r="C8" s="26"/>
      <c r="D8" s="27"/>
      <c r="E8" s="28"/>
      <c r="F8" s="27"/>
    </row>
    <row r="9" spans="1:15" ht="15" customHeight="1">
      <c r="A9" s="29">
        <v>1</v>
      </c>
      <c r="B9" s="29">
        <v>2</v>
      </c>
      <c r="C9" s="29">
        <v>3</v>
      </c>
      <c r="D9" s="29">
        <v>4</v>
      </c>
      <c r="E9" s="29">
        <v>5</v>
      </c>
      <c r="F9" s="29">
        <v>6</v>
      </c>
    </row>
    <row r="10" spans="1:15" ht="15">
      <c r="A10" s="29" t="s">
        <v>5</v>
      </c>
      <c r="B10" s="9" t="s">
        <v>6</v>
      </c>
      <c r="C10" s="30">
        <f>SUM(C12+C13+C14+C15+C16+C17)</f>
        <v>197660</v>
      </c>
      <c r="D10" s="30">
        <f>SUM(D12+D13+D14+D15+D16+D17)</f>
        <v>215945.19</v>
      </c>
      <c r="E10" s="30">
        <f>SUM(E12+E13+E14+E15+E16+E17)</f>
        <v>215945.19</v>
      </c>
      <c r="F10" s="31">
        <f>E10/D10*100</f>
        <v>100</v>
      </c>
    </row>
    <row r="11" spans="1:15" ht="15">
      <c r="A11" s="8"/>
      <c r="B11" s="32" t="s">
        <v>7</v>
      </c>
      <c r="C11" s="33"/>
      <c r="D11" s="33"/>
      <c r="E11" s="33"/>
      <c r="F11" s="34"/>
    </row>
    <row r="12" spans="1:15" ht="15">
      <c r="A12" s="8"/>
      <c r="B12" s="35" t="s">
        <v>8</v>
      </c>
      <c r="C12" s="36">
        <v>197660</v>
      </c>
      <c r="D12" s="36">
        <v>200660</v>
      </c>
      <c r="E12" s="36">
        <v>200660</v>
      </c>
      <c r="F12" s="31">
        <f t="shared" ref="F12:F18" si="0">E12/D12*100</f>
        <v>100</v>
      </c>
    </row>
    <row r="13" spans="1:15" ht="15">
      <c r="A13" s="8"/>
      <c r="B13" s="35" t="s">
        <v>9</v>
      </c>
      <c r="C13" s="31">
        <v>0</v>
      </c>
      <c r="D13" s="36">
        <v>5180.4799999999996</v>
      </c>
      <c r="E13" s="36">
        <v>5180.4799999999996</v>
      </c>
      <c r="F13" s="31">
        <f t="shared" si="0"/>
        <v>100</v>
      </c>
    </row>
    <row r="14" spans="1:15" ht="15">
      <c r="A14" s="8"/>
      <c r="B14" s="35" t="s">
        <v>10</v>
      </c>
      <c r="C14" s="31">
        <v>0</v>
      </c>
      <c r="D14" s="36">
        <v>2473.6799999999998</v>
      </c>
      <c r="E14" s="36">
        <v>2473.6799999999998</v>
      </c>
      <c r="F14" s="31">
        <f t="shared" si="0"/>
        <v>100</v>
      </c>
    </row>
    <row r="15" spans="1:15" ht="15">
      <c r="A15" s="8"/>
      <c r="B15" s="35" t="s">
        <v>11</v>
      </c>
      <c r="C15" s="31">
        <v>0</v>
      </c>
      <c r="D15" s="36">
        <v>5000</v>
      </c>
      <c r="E15" s="36">
        <v>5000</v>
      </c>
      <c r="F15" s="31">
        <f t="shared" si="0"/>
        <v>100</v>
      </c>
    </row>
    <row r="16" spans="1:15" ht="15">
      <c r="A16" s="8"/>
      <c r="B16" s="35" t="s">
        <v>12</v>
      </c>
      <c r="C16" s="31">
        <v>0</v>
      </c>
      <c r="D16" s="36">
        <v>2255</v>
      </c>
      <c r="E16" s="36">
        <v>2255</v>
      </c>
      <c r="F16" s="31">
        <f t="shared" si="0"/>
        <v>100</v>
      </c>
    </row>
    <row r="17" spans="1:9" ht="30">
      <c r="A17" s="8"/>
      <c r="B17" s="37" t="s">
        <v>13</v>
      </c>
      <c r="C17" s="31">
        <v>0</v>
      </c>
      <c r="D17" s="31">
        <v>376.03</v>
      </c>
      <c r="E17" s="36">
        <v>376.03</v>
      </c>
      <c r="F17" s="31">
        <f t="shared" si="0"/>
        <v>100</v>
      </c>
    </row>
    <row r="18" spans="1:9" ht="15">
      <c r="A18" s="29" t="s">
        <v>14</v>
      </c>
      <c r="B18" s="9" t="s">
        <v>15</v>
      </c>
      <c r="C18" s="30">
        <f>SUM(C20+C23+C24+C25+C26+C28+C27+C29+C30+C31+C32+C33+C34+C35)</f>
        <v>197660</v>
      </c>
      <c r="D18" s="30">
        <f>SUM(D20+D23+D24+D25+D26+D28+D27+D29+D30+D31+D32+D33+D34+D35)</f>
        <v>215622.55</v>
      </c>
      <c r="E18" s="30">
        <f>SUM(E20+E23+E24+E25+E26+E28+E27+E29+E30+E31+E32+E33+E34+E35)</f>
        <v>215622.55</v>
      </c>
      <c r="F18" s="31">
        <f t="shared" si="0"/>
        <v>100</v>
      </c>
    </row>
    <row r="19" spans="1:9" ht="15">
      <c r="A19" s="8"/>
      <c r="B19" s="32" t="s">
        <v>7</v>
      </c>
      <c r="C19" s="33"/>
      <c r="D19" s="33"/>
      <c r="E19" s="33"/>
      <c r="F19" s="34"/>
    </row>
    <row r="20" spans="1:9" ht="15">
      <c r="A20" s="8"/>
      <c r="B20" s="35" t="s">
        <v>45</v>
      </c>
      <c r="C20" s="36">
        <v>8000</v>
      </c>
      <c r="D20" s="36">
        <v>16795.43</v>
      </c>
      <c r="E20" s="36">
        <v>16795.43</v>
      </c>
      <c r="F20" s="31">
        <f t="shared" ref="F20:F35" si="1">E20/D20*100</f>
        <v>100</v>
      </c>
      <c r="H20" s="3"/>
    </row>
    <row r="21" spans="1:9" ht="15">
      <c r="A21" s="8"/>
      <c r="B21" s="38" t="s">
        <v>46</v>
      </c>
      <c r="C21" s="39">
        <v>1000</v>
      </c>
      <c r="D21" s="39">
        <v>2255</v>
      </c>
      <c r="E21" s="39">
        <v>2255</v>
      </c>
      <c r="F21" s="40">
        <f t="shared" si="1"/>
        <v>100</v>
      </c>
      <c r="H21" s="3"/>
    </row>
    <row r="22" spans="1:9" ht="15">
      <c r="A22" s="8"/>
      <c r="B22" s="38" t="s">
        <v>47</v>
      </c>
      <c r="C22" s="39">
        <v>7000</v>
      </c>
      <c r="D22" s="39">
        <v>14540.43</v>
      </c>
      <c r="E22" s="39">
        <v>14540.43</v>
      </c>
      <c r="F22" s="40">
        <f t="shared" si="1"/>
        <v>100</v>
      </c>
      <c r="H22" s="4"/>
      <c r="I22" s="5"/>
    </row>
    <row r="23" spans="1:9" ht="15">
      <c r="A23" s="8"/>
      <c r="B23" s="35" t="s">
        <v>16</v>
      </c>
      <c r="C23" s="36">
        <v>6447</v>
      </c>
      <c r="D23" s="36">
        <v>8792.2999999999993</v>
      </c>
      <c r="E23" s="36">
        <v>8792.2999999999993</v>
      </c>
      <c r="F23" s="31">
        <f t="shared" si="1"/>
        <v>100</v>
      </c>
      <c r="H23" s="2"/>
    </row>
    <row r="24" spans="1:9" ht="15">
      <c r="A24" s="8"/>
      <c r="B24" s="35" t="s">
        <v>17</v>
      </c>
      <c r="C24" s="36">
        <v>7000</v>
      </c>
      <c r="D24" s="36">
        <v>7728.11</v>
      </c>
      <c r="E24" s="36">
        <v>7728.11</v>
      </c>
      <c r="F24" s="31">
        <f t="shared" si="1"/>
        <v>100</v>
      </c>
      <c r="H24" s="2"/>
    </row>
    <row r="25" spans="1:9" ht="15">
      <c r="A25" s="8"/>
      <c r="B25" s="35" t="s">
        <v>18</v>
      </c>
      <c r="C25" s="36">
        <v>138000</v>
      </c>
      <c r="D25" s="36">
        <v>144582.12</v>
      </c>
      <c r="E25" s="36">
        <v>144582.12</v>
      </c>
      <c r="F25" s="31">
        <f t="shared" si="1"/>
        <v>100</v>
      </c>
      <c r="H25" s="2"/>
    </row>
    <row r="26" spans="1:9" ht="15">
      <c r="A26" s="8"/>
      <c r="B26" s="35" t="s">
        <v>19</v>
      </c>
      <c r="C26" s="36">
        <v>25500</v>
      </c>
      <c r="D26" s="36">
        <v>23767.54</v>
      </c>
      <c r="E26" s="36">
        <v>23767.54</v>
      </c>
      <c r="F26" s="31">
        <f t="shared" si="1"/>
        <v>100</v>
      </c>
      <c r="H26" s="4"/>
    </row>
    <row r="27" spans="1:9" ht="15">
      <c r="A27" s="8"/>
      <c r="B27" s="35" t="s">
        <v>26</v>
      </c>
      <c r="C27" s="36">
        <v>3150</v>
      </c>
      <c r="D27" s="36">
        <v>2701.25</v>
      </c>
      <c r="E27" s="36">
        <v>2701.25</v>
      </c>
      <c r="F27" s="31">
        <f t="shared" si="1"/>
        <v>100</v>
      </c>
      <c r="H27" s="4"/>
    </row>
    <row r="28" spans="1:9" ht="15">
      <c r="A28" s="8"/>
      <c r="B28" s="37" t="s">
        <v>20</v>
      </c>
      <c r="C28" s="36">
        <v>4103</v>
      </c>
      <c r="D28" s="36">
        <v>4102.25</v>
      </c>
      <c r="E28" s="36">
        <v>4102.25</v>
      </c>
      <c r="F28" s="31">
        <f t="shared" si="1"/>
        <v>100</v>
      </c>
      <c r="H28" s="4"/>
    </row>
    <row r="29" spans="1:9" ht="15">
      <c r="A29" s="8"/>
      <c r="B29" s="35" t="s">
        <v>21</v>
      </c>
      <c r="C29" s="36">
        <v>1400</v>
      </c>
      <c r="D29" s="36">
        <v>1773.75</v>
      </c>
      <c r="E29" s="36">
        <v>1773.75</v>
      </c>
      <c r="F29" s="31">
        <f t="shared" si="1"/>
        <v>100</v>
      </c>
      <c r="H29" s="4"/>
    </row>
    <row r="30" spans="1:9" ht="15">
      <c r="A30" s="8"/>
      <c r="B30" s="35" t="s">
        <v>22</v>
      </c>
      <c r="C30" s="36">
        <v>1500</v>
      </c>
      <c r="D30" s="36">
        <v>1008.77</v>
      </c>
      <c r="E30" s="36">
        <v>1008.77</v>
      </c>
      <c r="F30" s="31">
        <f t="shared" si="1"/>
        <v>100</v>
      </c>
      <c r="H30" s="4"/>
    </row>
    <row r="31" spans="1:9" ht="15">
      <c r="A31" s="8"/>
      <c r="B31" s="35" t="s">
        <v>27</v>
      </c>
      <c r="C31" s="36">
        <v>60</v>
      </c>
      <c r="D31" s="36">
        <v>100</v>
      </c>
      <c r="E31" s="36">
        <v>100</v>
      </c>
      <c r="F31" s="31">
        <f t="shared" si="1"/>
        <v>100</v>
      </c>
      <c r="H31" s="4"/>
    </row>
    <row r="32" spans="1:9" ht="15">
      <c r="A32" s="8"/>
      <c r="B32" s="37" t="s">
        <v>23</v>
      </c>
      <c r="C32" s="36">
        <v>200</v>
      </c>
      <c r="D32" s="36">
        <v>280</v>
      </c>
      <c r="E32" s="36">
        <v>280</v>
      </c>
      <c r="F32" s="31">
        <f t="shared" si="1"/>
        <v>100</v>
      </c>
      <c r="H32" s="2"/>
    </row>
    <row r="33" spans="1:8" ht="15">
      <c r="A33" s="8"/>
      <c r="B33" s="35" t="s">
        <v>24</v>
      </c>
      <c r="C33" s="36">
        <v>300</v>
      </c>
      <c r="D33" s="36">
        <v>291.68</v>
      </c>
      <c r="E33" s="36">
        <v>291.68</v>
      </c>
      <c r="F33" s="31">
        <f t="shared" si="1"/>
        <v>100</v>
      </c>
      <c r="H33" s="4"/>
    </row>
    <row r="34" spans="1:8" ht="15">
      <c r="A34" s="8"/>
      <c r="B34" s="35" t="s">
        <v>25</v>
      </c>
      <c r="C34" s="36">
        <v>2000</v>
      </c>
      <c r="D34" s="36">
        <v>2790</v>
      </c>
      <c r="E34" s="36">
        <v>2790</v>
      </c>
      <c r="F34" s="31">
        <f t="shared" si="1"/>
        <v>100</v>
      </c>
      <c r="H34" s="2"/>
    </row>
    <row r="35" spans="1:8" ht="15">
      <c r="A35" s="8"/>
      <c r="B35" s="37" t="s">
        <v>28</v>
      </c>
      <c r="C35" s="10"/>
      <c r="D35" s="36">
        <v>909.35</v>
      </c>
      <c r="E35" s="36">
        <v>909.35</v>
      </c>
      <c r="F35" s="31">
        <f t="shared" si="1"/>
        <v>100</v>
      </c>
    </row>
    <row r="36" spans="1:8" ht="15">
      <c r="A36" s="29" t="s">
        <v>29</v>
      </c>
      <c r="B36" s="9" t="s">
        <v>30</v>
      </c>
      <c r="C36" s="30">
        <f>SUM(C38)</f>
        <v>5946.72</v>
      </c>
      <c r="D36" s="30">
        <f>SUM(D38)</f>
        <v>0</v>
      </c>
      <c r="E36" s="30">
        <f>SUM(E38)</f>
        <v>601.03</v>
      </c>
      <c r="F36" s="10"/>
      <c r="H36" s="5"/>
    </row>
    <row r="37" spans="1:8" ht="15">
      <c r="A37" s="8"/>
      <c r="B37" s="32" t="s">
        <v>7</v>
      </c>
      <c r="C37" s="33"/>
      <c r="D37" s="33"/>
      <c r="E37" s="33"/>
      <c r="F37" s="34"/>
    </row>
    <row r="38" spans="1:8" ht="30">
      <c r="A38" s="8"/>
      <c r="B38" s="37" t="s">
        <v>31</v>
      </c>
      <c r="C38" s="36">
        <v>5946.72</v>
      </c>
      <c r="D38" s="10"/>
      <c r="E38" s="36">
        <v>601.03</v>
      </c>
      <c r="F38" s="10"/>
    </row>
    <row r="39" spans="1:8" ht="15">
      <c r="A39" s="29" t="s">
        <v>32</v>
      </c>
      <c r="B39" s="9" t="s">
        <v>33</v>
      </c>
      <c r="C39" s="30">
        <f>SUM(C42+C41)</f>
        <v>5526.8</v>
      </c>
      <c r="D39" s="9"/>
      <c r="E39" s="30">
        <f>SUM(E42+E41)</f>
        <v>123.28</v>
      </c>
      <c r="F39" s="10"/>
    </row>
    <row r="40" spans="1:8" ht="15">
      <c r="A40" s="8"/>
      <c r="B40" s="32" t="s">
        <v>7</v>
      </c>
      <c r="C40" s="33"/>
      <c r="D40" s="33"/>
      <c r="E40" s="33"/>
      <c r="F40" s="34"/>
    </row>
    <row r="41" spans="1:8" ht="15">
      <c r="A41" s="8"/>
      <c r="B41" s="37" t="s">
        <v>35</v>
      </c>
      <c r="C41" s="31">
        <v>0</v>
      </c>
      <c r="D41" s="10"/>
      <c r="E41" s="36">
        <v>0</v>
      </c>
      <c r="F41" s="10"/>
    </row>
    <row r="42" spans="1:8" ht="15">
      <c r="A42" s="8"/>
      <c r="B42" s="37" t="s">
        <v>34</v>
      </c>
      <c r="C42" s="31">
        <v>5526.8</v>
      </c>
      <c r="D42" s="10"/>
      <c r="E42" s="36">
        <v>123.28</v>
      </c>
      <c r="F42" s="10"/>
    </row>
    <row r="43" spans="1:8" ht="15">
      <c r="A43" s="8"/>
      <c r="B43" s="41" t="s">
        <v>7</v>
      </c>
      <c r="C43" s="42"/>
      <c r="D43" s="42"/>
      <c r="E43" s="42"/>
      <c r="F43" s="43"/>
    </row>
    <row r="44" spans="1:8" ht="15">
      <c r="A44" s="8"/>
      <c r="B44" s="37" t="s">
        <v>36</v>
      </c>
      <c r="C44" s="31">
        <v>0</v>
      </c>
      <c r="D44" s="10"/>
      <c r="E44" s="36">
        <v>0</v>
      </c>
      <c r="F44" s="10"/>
    </row>
    <row r="45" spans="1:8" ht="15">
      <c r="A45" s="29" t="s">
        <v>37</v>
      </c>
      <c r="B45" s="9" t="s">
        <v>38</v>
      </c>
      <c r="C45" s="30">
        <f>SUM(C48+C47)</f>
        <v>0</v>
      </c>
      <c r="D45" s="9"/>
      <c r="E45" s="30">
        <f>SUM(E48+E47)</f>
        <v>0</v>
      </c>
      <c r="F45" s="10"/>
    </row>
    <row r="46" spans="1:8" ht="15">
      <c r="A46" s="8"/>
      <c r="B46" s="32" t="s">
        <v>7</v>
      </c>
      <c r="C46" s="33"/>
      <c r="D46" s="33"/>
      <c r="E46" s="33"/>
      <c r="F46" s="34"/>
    </row>
    <row r="47" spans="1:8" ht="15">
      <c r="A47" s="8"/>
      <c r="B47" s="37" t="s">
        <v>35</v>
      </c>
      <c r="C47" s="31">
        <v>0</v>
      </c>
      <c r="D47" s="10"/>
      <c r="E47" s="36">
        <v>0</v>
      </c>
      <c r="F47" s="10"/>
    </row>
    <row r="48" spans="1:8" ht="15">
      <c r="A48" s="8"/>
      <c r="B48" s="37" t="s">
        <v>34</v>
      </c>
      <c r="C48" s="31">
        <v>0</v>
      </c>
      <c r="D48" s="10"/>
      <c r="E48" s="36">
        <v>0</v>
      </c>
      <c r="F48" s="10"/>
    </row>
    <row r="49" spans="1:6" ht="14.25" customHeight="1">
      <c r="A49" s="8"/>
      <c r="B49" s="41" t="s">
        <v>7</v>
      </c>
      <c r="C49" s="42"/>
      <c r="D49" s="42"/>
      <c r="E49" s="42"/>
      <c r="F49" s="43"/>
    </row>
    <row r="50" spans="1:6" ht="15">
      <c r="A50" s="8"/>
      <c r="B50" s="37" t="s">
        <v>36</v>
      </c>
      <c r="C50" s="31">
        <v>0</v>
      </c>
      <c r="D50" s="10"/>
      <c r="E50" s="36">
        <v>0</v>
      </c>
      <c r="F50" s="10"/>
    </row>
    <row r="51" spans="1:6" ht="15.75">
      <c r="A51" s="11"/>
      <c r="B51" s="14"/>
      <c r="C51" s="15"/>
      <c r="D51" s="16"/>
      <c r="E51" s="17"/>
      <c r="F51" s="16"/>
    </row>
    <row r="52" spans="1:6" ht="14.25" customHeight="1">
      <c r="A52" s="18" t="s">
        <v>48</v>
      </c>
      <c r="B52" s="18"/>
      <c r="C52" s="18"/>
      <c r="D52" s="18"/>
      <c r="E52" s="18"/>
      <c r="F52" s="18"/>
    </row>
    <row r="53" spans="1:6" ht="17.25" customHeight="1">
      <c r="A53" s="18" t="s">
        <v>42</v>
      </c>
      <c r="B53" s="18"/>
      <c r="C53" s="18"/>
      <c r="D53" s="18"/>
      <c r="E53" s="18"/>
      <c r="F53" s="18"/>
    </row>
    <row r="54" spans="1:6" ht="16.5" customHeight="1">
      <c r="A54" s="18" t="s">
        <v>43</v>
      </c>
      <c r="B54" s="18"/>
      <c r="C54" s="18"/>
      <c r="D54" s="18"/>
      <c r="E54" s="18"/>
      <c r="F54" s="18"/>
    </row>
    <row r="55" spans="1:6" ht="15.75">
      <c r="A55" s="18" t="s">
        <v>44</v>
      </c>
      <c r="B55" s="18"/>
      <c r="C55" s="18"/>
      <c r="D55" s="18"/>
      <c r="E55" s="18"/>
      <c r="F55" s="18"/>
    </row>
  </sheetData>
  <mergeCells count="19">
    <mergeCell ref="A52:F52"/>
    <mergeCell ref="A53:F53"/>
    <mergeCell ref="A54:F54"/>
    <mergeCell ref="A55:F55"/>
    <mergeCell ref="E1:F1"/>
    <mergeCell ref="B49:F49"/>
    <mergeCell ref="A7:B8"/>
    <mergeCell ref="C7:C8"/>
    <mergeCell ref="D7:D8"/>
    <mergeCell ref="E7:E8"/>
    <mergeCell ref="F7:F8"/>
    <mergeCell ref="B11:F11"/>
    <mergeCell ref="B19:F19"/>
    <mergeCell ref="B37:F37"/>
    <mergeCell ref="B40:F40"/>
    <mergeCell ref="B43:F43"/>
    <mergeCell ref="B46:F46"/>
    <mergeCell ref="A3:F3"/>
    <mergeCell ref="A4:F4"/>
  </mergeCells>
  <printOptions horizontalCentered="1"/>
  <pageMargins left="0" right="0" top="0" bottom="0" header="0" footer="0"/>
  <pageSetup paperSize="9" scale="93" orientation="portrait" r:id="rId1"/>
  <rowBreaks count="1" manualBreakCount="1">
    <brk id="38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Księgowość</dc:creator>
  <cp:lastModifiedBy>Ela</cp:lastModifiedBy>
  <cp:lastPrinted>2014-03-28T09:20:39Z</cp:lastPrinted>
  <dcterms:created xsi:type="dcterms:W3CDTF">2014-02-06T11:27:22Z</dcterms:created>
  <dcterms:modified xsi:type="dcterms:W3CDTF">2014-03-28T09:21:14Z</dcterms:modified>
</cp:coreProperties>
</file>