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0" windowWidth="8340" windowHeight="2790"/>
  </bookViews>
  <sheets>
    <sheet name="Wykon.planu" sheetId="1" r:id="rId1"/>
    <sheet name="Arkusz1" sheetId="5" r:id="rId2"/>
  </sheets>
  <calcPr calcId="145621"/>
</workbook>
</file>

<file path=xl/calcChain.xml><?xml version="1.0" encoding="utf-8"?>
<calcChain xmlns="http://schemas.openxmlformats.org/spreadsheetml/2006/main">
  <c r="E36" i="1" l="1"/>
  <c r="E38" i="1" s="1"/>
  <c r="E16" i="1"/>
  <c r="F36" i="1" l="1"/>
  <c r="F16" i="1" l="1"/>
  <c r="G16" i="1" l="1"/>
  <c r="F37" i="1"/>
  <c r="F38" i="1" l="1"/>
</calcChain>
</file>

<file path=xl/sharedStrings.xml><?xml version="1.0" encoding="utf-8"?>
<sst xmlns="http://schemas.openxmlformats.org/spreadsheetml/2006/main" count="45" uniqueCount="41">
  <si>
    <t xml:space="preserve"> Dział</t>
  </si>
  <si>
    <t>§</t>
  </si>
  <si>
    <t>Wynagrodzenia bezosobowe</t>
  </si>
  <si>
    <t>Zakup materiałów i wyposażenia</t>
  </si>
  <si>
    <t>Podróże służbowe krajowe</t>
  </si>
  <si>
    <t>Szkolenia pracowników</t>
  </si>
  <si>
    <t>Rozdz.</t>
  </si>
  <si>
    <t>ROZCHODY</t>
  </si>
  <si>
    <t>Składki na ubezpieczenia społeczne</t>
  </si>
  <si>
    <t>PRZYCHODY</t>
  </si>
  <si>
    <t xml:space="preserve">  OGÓŁEM</t>
  </si>
  <si>
    <t>NAZWA</t>
  </si>
  <si>
    <t>Stan środków obrotowych na koniec okresu sprawozdawczego</t>
  </si>
  <si>
    <t>OGÓŁEM</t>
  </si>
  <si>
    <t>Rozchody  ogółem</t>
  </si>
  <si>
    <t xml:space="preserve">           Instytucji  Kultury - Gminny Ośrodek Kultury w Pomiechówku</t>
  </si>
  <si>
    <t>1-Przychody finansowe</t>
  </si>
  <si>
    <t>2-Przychody operacyjne</t>
  </si>
  <si>
    <t>III.Budżet Gminy - dotacja</t>
  </si>
  <si>
    <t>I. Stan środków obrotowych na początku roku</t>
  </si>
  <si>
    <t>II. Przychody ogółem, w tym:</t>
  </si>
  <si>
    <t>% wskaźnik wykonania</t>
  </si>
  <si>
    <t>Wynagrodzenia osobowe</t>
  </si>
  <si>
    <t>Składki na fundusz pracy</t>
  </si>
  <si>
    <t>zakup usług pozostałych</t>
  </si>
  <si>
    <t>zakup usług dostępu do sieci internet</t>
  </si>
  <si>
    <t>opłaty z tytulu zakupu usług telekomunikacyjnych telefonii stacjonarnej</t>
  </si>
  <si>
    <t>Fundusz Świadczeń Socjalnych</t>
  </si>
  <si>
    <t>dział 921 , Rozdział 92109</t>
  </si>
  <si>
    <t>Usługi remontowe</t>
  </si>
  <si>
    <t>Gaz</t>
  </si>
  <si>
    <t>Energia elektryczna</t>
  </si>
  <si>
    <t>Plan na                  2013 rok</t>
  </si>
  <si>
    <t>zakup środków trwałych</t>
  </si>
  <si>
    <t>Wykonanie                                      na 31.12.2013</t>
  </si>
  <si>
    <t xml:space="preserve">                WYKONANIE  PLANU  FINANSOWEGO na dzień 31.12.2013r.</t>
  </si>
  <si>
    <t xml:space="preserve">Zobowiązania wymagalne nie wystepują </t>
  </si>
  <si>
    <t xml:space="preserve">Należności wymagalne nie wystepują </t>
  </si>
  <si>
    <t>Zobowiązania niewymagalne na dzień 31.12.2013 r. - 7 801,09</t>
  </si>
  <si>
    <t>Należności niewymagalne nie występują</t>
  </si>
  <si>
    <t xml:space="preserve">Załącznik Nr 4                          do Zarządzenia Wójta Gminy Pomiechówek Nr 19/2014                         z dnia 28.03.2014r.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</si>
</sst>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11"/>
      <color indexed="8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b/>
      <i/>
      <sz val="11"/>
      <name val="Times New Roman"/>
      <family val="1"/>
      <charset val="238"/>
    </font>
    <font>
      <i/>
      <sz val="11"/>
      <color indexed="17"/>
      <name val="Times New Roman"/>
      <family val="1"/>
      <charset val="238"/>
    </font>
    <font>
      <b/>
      <i/>
      <sz val="11"/>
      <color indexed="17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4" fontId="0" fillId="0" borderId="0" xfId="0" applyNumberFormat="1"/>
    <xf numFmtId="4" fontId="2" fillId="0" borderId="6" xfId="0" applyNumberFormat="1" applyFont="1" applyBorder="1" applyAlignment="1">
      <alignment wrapText="1"/>
    </xf>
    <xf numFmtId="0" fontId="3" fillId="0" borderId="0" xfId="0" applyFont="1"/>
    <xf numFmtId="4" fontId="3" fillId="0" borderId="0" xfId="0" applyNumberFormat="1" applyFont="1"/>
    <xf numFmtId="0" fontId="4" fillId="0" borderId="0" xfId="0" applyFont="1"/>
    <xf numFmtId="0" fontId="0" fillId="0" borderId="0" xfId="0"/>
    <xf numFmtId="4" fontId="0" fillId="0" borderId="0" xfId="0" applyNumberFormat="1"/>
    <xf numFmtId="0" fontId="5" fillId="0" borderId="0" xfId="0" applyFont="1"/>
    <xf numFmtId="0" fontId="2" fillId="0" borderId="0" xfId="0" applyFont="1"/>
    <xf numFmtId="0" fontId="6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6" fillId="2" borderId="2" xfId="0" applyFont="1" applyFill="1" applyBorder="1"/>
    <xf numFmtId="0" fontId="6" fillId="2" borderId="8" xfId="0" applyFont="1" applyFill="1" applyBorder="1"/>
    <xf numFmtId="0" fontId="6" fillId="2" borderId="9" xfId="0" applyFont="1" applyFill="1" applyBorder="1" applyAlignment="1">
      <alignment horizontal="center"/>
    </xf>
    <xf numFmtId="0" fontId="6" fillId="2" borderId="9" xfId="0" applyFont="1" applyFill="1" applyBorder="1" applyAlignment="1">
      <alignment vertical="center"/>
    </xf>
    <xf numFmtId="0" fontId="6" fillId="2" borderId="2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wrapText="1"/>
    </xf>
    <xf numFmtId="0" fontId="6" fillId="0" borderId="5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4" fontId="6" fillId="0" borderId="7" xfId="0" applyNumberFormat="1" applyFont="1" applyBorder="1" applyAlignment="1">
      <alignment wrapText="1"/>
    </xf>
    <xf numFmtId="4" fontId="6" fillId="0" borderId="6" xfId="0" applyNumberFormat="1" applyFont="1" applyBorder="1" applyAlignment="1">
      <alignment horizontal="right" vertical="center" wrapText="1"/>
    </xf>
    <xf numFmtId="2" fontId="6" fillId="0" borderId="6" xfId="0" applyNumberFormat="1" applyFont="1" applyBorder="1" applyAlignment="1">
      <alignment horizontal="right" vertical="top" wrapText="1"/>
    </xf>
    <xf numFmtId="4" fontId="6" fillId="0" borderId="2" xfId="0" applyNumberFormat="1" applyFont="1" applyBorder="1" applyAlignment="1">
      <alignment wrapText="1"/>
    </xf>
    <xf numFmtId="0" fontId="2" fillId="0" borderId="5" xfId="0" applyFont="1" applyBorder="1" applyAlignment="1"/>
    <xf numFmtId="0" fontId="2" fillId="0" borderId="4" xfId="0" applyFont="1" applyBorder="1" applyAlignment="1"/>
    <xf numFmtId="0" fontId="2" fillId="0" borderId="6" xfId="0" applyFont="1" applyBorder="1" applyAlignment="1"/>
    <xf numFmtId="4" fontId="2" fillId="0" borderId="2" xfId="0" applyNumberFormat="1" applyFont="1" applyBorder="1" applyAlignment="1">
      <alignment wrapText="1"/>
    </xf>
    <xf numFmtId="2" fontId="2" fillId="0" borderId="6" xfId="0" applyNumberFormat="1" applyFont="1" applyBorder="1" applyAlignment="1">
      <alignment horizontal="right" vertical="top" wrapText="1"/>
    </xf>
    <xf numFmtId="0" fontId="2" fillId="2" borderId="2" xfId="0" applyFont="1" applyFill="1" applyBorder="1"/>
    <xf numFmtId="4" fontId="2" fillId="0" borderId="2" xfId="0" applyNumberFormat="1" applyFont="1" applyBorder="1" applyAlignment="1">
      <alignment horizontal="right" wrapText="1"/>
    </xf>
    <xf numFmtId="0" fontId="6" fillId="0" borderId="5" xfId="0" applyFont="1" applyBorder="1" applyAlignment="1"/>
    <xf numFmtId="0" fontId="6" fillId="0" borderId="4" xfId="0" applyFont="1" applyBorder="1" applyAlignment="1"/>
    <xf numFmtId="0" fontId="6" fillId="0" borderId="6" xfId="0" applyFont="1" applyBorder="1" applyAlignment="1"/>
    <xf numFmtId="4" fontId="6" fillId="0" borderId="2" xfId="0" applyNumberFormat="1" applyFont="1" applyBorder="1" applyAlignment="1">
      <alignment horizontal="right" wrapText="1"/>
    </xf>
    <xf numFmtId="4" fontId="6" fillId="0" borderId="6" xfId="0" applyNumberFormat="1" applyFont="1" applyBorder="1" applyAlignment="1">
      <alignment wrapText="1"/>
    </xf>
    <xf numFmtId="0" fontId="7" fillId="2" borderId="2" xfId="0" applyFont="1" applyFill="1" applyBorder="1"/>
    <xf numFmtId="0" fontId="5" fillId="2" borderId="7" xfId="0" applyFont="1" applyFill="1" applyBorder="1"/>
    <xf numFmtId="0" fontId="6" fillId="2" borderId="3" xfId="0" applyFont="1" applyFill="1" applyBorder="1" applyAlignment="1">
      <alignment horizontal="center"/>
    </xf>
    <xf numFmtId="4" fontId="6" fillId="2" borderId="7" xfId="0" applyNumberFormat="1" applyFont="1" applyFill="1" applyBorder="1" applyAlignment="1">
      <alignment horizontal="right" vertical="top"/>
    </xf>
    <xf numFmtId="4" fontId="6" fillId="2" borderId="2" xfId="0" applyNumberFormat="1" applyFont="1" applyFill="1" applyBorder="1" applyAlignment="1">
      <alignment horizontal="right"/>
    </xf>
    <xf numFmtId="2" fontId="6" fillId="2" borderId="6" xfId="0" applyNumberFormat="1" applyFont="1" applyFill="1" applyBorder="1" applyAlignment="1">
      <alignment horizontal="right" vertical="top" wrapText="1"/>
    </xf>
    <xf numFmtId="0" fontId="5" fillId="0" borderId="0" xfId="0" applyFont="1" applyBorder="1"/>
    <xf numFmtId="0" fontId="7" fillId="0" borderId="0" xfId="0" applyFont="1" applyBorder="1"/>
    <xf numFmtId="4" fontId="5" fillId="0" borderId="0" xfId="0" applyNumberFormat="1" applyFont="1" applyBorder="1"/>
    <xf numFmtId="0" fontId="9" fillId="0" borderId="0" xfId="0" applyFont="1" applyBorder="1"/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1" xfId="0" applyFont="1" applyBorder="1"/>
    <xf numFmtId="0" fontId="5" fillId="0" borderId="1" xfId="0" applyFont="1" applyBorder="1"/>
    <xf numFmtId="0" fontId="5" fillId="0" borderId="2" xfId="0" applyFont="1" applyBorder="1" applyAlignment="1">
      <alignment vertical="center"/>
    </xf>
    <xf numFmtId="0" fontId="9" fillId="0" borderId="1" xfId="0" applyFont="1" applyBorder="1"/>
    <xf numFmtId="0" fontId="5" fillId="0" borderId="10" xfId="0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4" fontId="2" fillId="0" borderId="2" xfId="0" applyNumberFormat="1" applyFont="1" applyBorder="1" applyAlignment="1">
      <alignment horizontal="right" vertical="center"/>
    </xf>
    <xf numFmtId="0" fontId="5" fillId="2" borderId="5" xfId="0" applyFont="1" applyFill="1" applyBorder="1"/>
    <xf numFmtId="0" fontId="5" fillId="2" borderId="3" xfId="0" applyFont="1" applyFill="1" applyBorder="1"/>
    <xf numFmtId="0" fontId="2" fillId="2" borderId="11" xfId="0" applyFont="1" applyFill="1" applyBorder="1" applyAlignment="1">
      <alignment wrapText="1"/>
    </xf>
    <xf numFmtId="4" fontId="6" fillId="2" borderId="7" xfId="0" applyNumberFormat="1" applyFont="1" applyFill="1" applyBorder="1" applyAlignment="1">
      <alignment vertical="center"/>
    </xf>
    <xf numFmtId="4" fontId="10" fillId="2" borderId="12" xfId="0" applyNumberFormat="1" applyFont="1" applyFill="1" applyBorder="1"/>
    <xf numFmtId="0" fontId="2" fillId="2" borderId="4" xfId="0" applyFont="1" applyFill="1" applyBorder="1"/>
    <xf numFmtId="0" fontId="2" fillId="2" borderId="2" xfId="0" applyFont="1" applyFill="1" applyBorder="1" applyAlignment="1">
      <alignment wrapText="1"/>
    </xf>
    <xf numFmtId="0" fontId="5" fillId="2" borderId="4" xfId="0" applyFont="1" applyFill="1" applyBorder="1"/>
    <xf numFmtId="0" fontId="2" fillId="2" borderId="6" xfId="0" applyFont="1" applyFill="1" applyBorder="1" applyAlignment="1">
      <alignment wrapText="1"/>
    </xf>
    <xf numFmtId="4" fontId="6" fillId="2" borderId="2" xfId="0" applyNumberFormat="1" applyFont="1" applyFill="1" applyBorder="1"/>
    <xf numFmtId="0" fontId="2" fillId="2" borderId="12" xfId="0" applyFont="1" applyFill="1" applyBorder="1"/>
    <xf numFmtId="0" fontId="6" fillId="2" borderId="6" xfId="0" applyFont="1" applyFill="1" applyBorder="1" applyAlignment="1">
      <alignment horizontal="center" vertical="center" wrapText="1"/>
    </xf>
    <xf numFmtId="2" fontId="2" fillId="2" borderId="7" xfId="0" applyNumberFormat="1" applyFont="1" applyFill="1" applyBorder="1" applyAlignment="1">
      <alignment horizontal="right" vertical="top" wrapText="1"/>
    </xf>
    <xf numFmtId="4" fontId="5" fillId="0" borderId="0" xfId="0" applyNumberFormat="1" applyFont="1"/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11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0"/>
  <sheetViews>
    <sheetView tabSelected="1" zoomScaleNormal="100" workbookViewId="0">
      <selection activeCell="J12" sqref="J12"/>
    </sheetView>
  </sheetViews>
  <sheetFormatPr defaultRowHeight="15"/>
  <cols>
    <col min="1" max="1" width="5.625" style="3" customWidth="1"/>
    <col min="2" max="2" width="7" style="3" customWidth="1"/>
    <col min="3" max="3" width="6.375" style="3" customWidth="1"/>
    <col min="4" max="4" width="31.875" style="3" customWidth="1"/>
    <col min="5" max="5" width="14.75" style="3" customWidth="1"/>
    <col min="6" max="6" width="13.625" style="3" customWidth="1"/>
    <col min="7" max="7" width="11.125" style="5" customWidth="1"/>
    <col min="8" max="14" width="9" style="1"/>
  </cols>
  <sheetData>
    <row r="1" spans="1:14" s="6" customFormat="1" ht="31.5" customHeight="1">
      <c r="A1" s="8"/>
      <c r="B1" s="8"/>
      <c r="C1" s="8"/>
      <c r="D1" s="8"/>
      <c r="E1" s="8"/>
      <c r="F1" s="78" t="s">
        <v>40</v>
      </c>
      <c r="G1" s="78"/>
      <c r="H1" s="7"/>
      <c r="I1" s="7"/>
      <c r="J1" s="7"/>
      <c r="K1" s="7"/>
      <c r="L1" s="7"/>
      <c r="M1" s="7"/>
      <c r="N1" s="7"/>
    </row>
    <row r="2" spans="1:14" s="6" customFormat="1" ht="15" customHeight="1">
      <c r="A2" s="8"/>
      <c r="B2" s="8"/>
      <c r="C2" s="8"/>
      <c r="D2" s="8"/>
      <c r="E2" s="8"/>
      <c r="F2" s="78"/>
      <c r="G2" s="78"/>
      <c r="H2" s="7"/>
      <c r="I2" s="7"/>
      <c r="J2" s="7"/>
      <c r="K2" s="7"/>
      <c r="L2" s="7"/>
      <c r="M2" s="7"/>
      <c r="N2" s="7"/>
    </row>
    <row r="3" spans="1:14" s="6" customFormat="1" ht="15" customHeight="1">
      <c r="A3" s="8"/>
      <c r="B3" s="8"/>
      <c r="C3" s="8"/>
      <c r="D3" s="8"/>
      <c r="E3" s="8"/>
      <c r="F3" s="78"/>
      <c r="G3" s="78"/>
      <c r="H3" s="7"/>
      <c r="I3" s="7"/>
      <c r="J3" s="7"/>
      <c r="K3" s="7"/>
      <c r="L3" s="7"/>
      <c r="M3" s="7"/>
      <c r="N3" s="7"/>
    </row>
    <row r="4" spans="1:14">
      <c r="A4" s="8"/>
      <c r="B4" s="8"/>
      <c r="C4" s="8"/>
      <c r="D4" s="8"/>
      <c r="E4" s="8"/>
      <c r="F4" s="8"/>
      <c r="G4" s="9"/>
    </row>
    <row r="5" spans="1:14" s="6" customFormat="1">
      <c r="A5" s="8"/>
      <c r="B5" s="8"/>
      <c r="C5" s="8"/>
      <c r="D5" s="8"/>
      <c r="E5" s="8"/>
      <c r="F5" s="8"/>
      <c r="G5" s="9"/>
      <c r="H5" s="7"/>
      <c r="I5" s="7"/>
      <c r="J5" s="7"/>
      <c r="K5" s="7"/>
      <c r="L5" s="7"/>
      <c r="M5" s="7"/>
      <c r="N5" s="7"/>
    </row>
    <row r="6" spans="1:14" ht="15.75">
      <c r="A6" s="79" t="s">
        <v>35</v>
      </c>
      <c r="B6" s="79"/>
      <c r="C6" s="79"/>
      <c r="D6" s="79"/>
      <c r="E6" s="79"/>
      <c r="F6" s="79"/>
      <c r="G6" s="79"/>
    </row>
    <row r="7" spans="1:14" ht="15.75">
      <c r="A7" s="80" t="s">
        <v>15</v>
      </c>
      <c r="B7" s="80"/>
      <c r="C7" s="80"/>
      <c r="D7" s="80"/>
      <c r="E7" s="80"/>
      <c r="F7" s="80"/>
      <c r="G7" s="80"/>
    </row>
    <row r="8" spans="1:14">
      <c r="A8" s="8"/>
      <c r="B8" s="10"/>
      <c r="C8" s="12"/>
      <c r="D8" s="12"/>
      <c r="E8" s="12"/>
      <c r="F8" s="12"/>
      <c r="G8" s="11"/>
    </row>
    <row r="9" spans="1:14">
      <c r="A9" s="8"/>
      <c r="B9" s="10" t="s">
        <v>9</v>
      </c>
      <c r="C9" s="10"/>
      <c r="D9" s="10" t="s">
        <v>28</v>
      </c>
      <c r="E9" s="10"/>
      <c r="F9" s="10"/>
      <c r="G9" s="11"/>
    </row>
    <row r="10" spans="1:14" ht="30">
      <c r="A10" s="13"/>
      <c r="B10" s="14"/>
      <c r="C10" s="15"/>
      <c r="D10" s="16" t="s">
        <v>11</v>
      </c>
      <c r="E10" s="17" t="s">
        <v>32</v>
      </c>
      <c r="F10" s="17" t="s">
        <v>34</v>
      </c>
      <c r="G10" s="18" t="s">
        <v>21</v>
      </c>
    </row>
    <row r="11" spans="1:14" ht="14.25">
      <c r="A11" s="13"/>
      <c r="B11" s="19" t="s">
        <v>19</v>
      </c>
      <c r="C11" s="20"/>
      <c r="D11" s="21"/>
      <c r="E11" s="22">
        <v>1162.2799999999997</v>
      </c>
      <c r="F11" s="23">
        <v>1162.28</v>
      </c>
      <c r="G11" s="24">
        <v>100.00000000000003</v>
      </c>
    </row>
    <row r="12" spans="1:14" ht="14.25">
      <c r="A12" s="13"/>
      <c r="B12" s="19" t="s">
        <v>20</v>
      </c>
      <c r="C12" s="20"/>
      <c r="D12" s="21"/>
      <c r="E12" s="25">
        <v>96473.72</v>
      </c>
      <c r="F12" s="23">
        <v>96458.28</v>
      </c>
      <c r="G12" s="24">
        <v>99.983995641507335</v>
      </c>
    </row>
    <row r="13" spans="1:14">
      <c r="A13" s="13">
        <v>921</v>
      </c>
      <c r="B13" s="26" t="s">
        <v>16</v>
      </c>
      <c r="C13" s="27"/>
      <c r="D13" s="28"/>
      <c r="E13" s="29">
        <v>76.28</v>
      </c>
      <c r="F13" s="2">
        <v>76.239999999999995</v>
      </c>
      <c r="G13" s="30">
        <v>99.947561615102245</v>
      </c>
    </row>
    <row r="14" spans="1:14">
      <c r="A14" s="31"/>
      <c r="B14" s="26" t="s">
        <v>17</v>
      </c>
      <c r="C14" s="27"/>
      <c r="D14" s="28"/>
      <c r="E14" s="32">
        <v>96397.440000000002</v>
      </c>
      <c r="F14" s="2">
        <v>96382.04</v>
      </c>
      <c r="G14" s="30">
        <v>99.984024472019158</v>
      </c>
    </row>
    <row r="15" spans="1:14">
      <c r="A15" s="31"/>
      <c r="B15" s="33" t="s">
        <v>18</v>
      </c>
      <c r="C15" s="34"/>
      <c r="D15" s="35"/>
      <c r="E15" s="36">
        <v>404000</v>
      </c>
      <c r="F15" s="37">
        <v>404000</v>
      </c>
      <c r="G15" s="24">
        <v>100</v>
      </c>
    </row>
    <row r="16" spans="1:14">
      <c r="A16" s="38"/>
      <c r="B16" s="39"/>
      <c r="C16" s="39"/>
      <c r="D16" s="40" t="s">
        <v>10</v>
      </c>
      <c r="E16" s="41">
        <f>SUM(E12+E11)+E15</f>
        <v>501636</v>
      </c>
      <c r="F16" s="42">
        <f>F11+F12+F15</f>
        <v>501620.56</v>
      </c>
      <c r="G16" s="43">
        <f>F16/E16*100</f>
        <v>99.996922070983743</v>
      </c>
    </row>
    <row r="17" spans="1:7">
      <c r="A17" s="44"/>
      <c r="B17" s="45"/>
      <c r="C17" s="44"/>
      <c r="D17" s="44"/>
      <c r="E17" s="46"/>
      <c r="F17" s="46"/>
      <c r="G17" s="47"/>
    </row>
    <row r="18" spans="1:7">
      <c r="A18" s="8"/>
      <c r="B18" s="10" t="s">
        <v>7</v>
      </c>
      <c r="C18" s="10"/>
      <c r="D18" s="10"/>
      <c r="E18" s="10"/>
      <c r="F18" s="10"/>
      <c r="G18" s="11"/>
    </row>
    <row r="19" spans="1:7" ht="30">
      <c r="A19" s="48" t="s">
        <v>0</v>
      </c>
      <c r="B19" s="49" t="s">
        <v>6</v>
      </c>
      <c r="C19" s="50" t="s">
        <v>1</v>
      </c>
      <c r="D19" s="49" t="s">
        <v>11</v>
      </c>
      <c r="E19" s="51" t="s">
        <v>32</v>
      </c>
      <c r="F19" s="52" t="s">
        <v>34</v>
      </c>
      <c r="G19" s="53" t="s">
        <v>21</v>
      </c>
    </row>
    <row r="20" spans="1:7">
      <c r="A20" s="54">
        <v>921</v>
      </c>
      <c r="B20" s="55">
        <v>92109</v>
      </c>
      <c r="C20" s="56"/>
      <c r="D20" s="56"/>
      <c r="E20" s="56"/>
      <c r="F20" s="57"/>
      <c r="G20" s="58"/>
    </row>
    <row r="21" spans="1:7">
      <c r="A21" s="59"/>
      <c r="B21" s="60"/>
      <c r="C21" s="60">
        <v>4010</v>
      </c>
      <c r="D21" s="61" t="s">
        <v>22</v>
      </c>
      <c r="E21" s="62">
        <v>174550</v>
      </c>
      <c r="F21" s="2">
        <v>174548</v>
      </c>
      <c r="G21" s="29">
        <v>99.998854196505306</v>
      </c>
    </row>
    <row r="22" spans="1:7">
      <c r="A22" s="59"/>
      <c r="B22" s="60"/>
      <c r="C22" s="60">
        <v>4110</v>
      </c>
      <c r="D22" s="61" t="s">
        <v>8</v>
      </c>
      <c r="E22" s="62">
        <v>30335</v>
      </c>
      <c r="F22" s="2">
        <v>30333.45</v>
      </c>
      <c r="G22" s="29">
        <v>99.994890390637877</v>
      </c>
    </row>
    <row r="23" spans="1:7">
      <c r="A23" s="59"/>
      <c r="B23" s="60"/>
      <c r="C23" s="60">
        <v>4120</v>
      </c>
      <c r="D23" s="61" t="s">
        <v>23</v>
      </c>
      <c r="E23" s="62">
        <v>2370</v>
      </c>
      <c r="F23" s="2">
        <v>2369.0499999999997</v>
      </c>
      <c r="G23" s="29">
        <v>99.959915611814338</v>
      </c>
    </row>
    <row r="24" spans="1:7">
      <c r="A24" s="59"/>
      <c r="B24" s="60"/>
      <c r="C24" s="60">
        <v>4170</v>
      </c>
      <c r="D24" s="61" t="s">
        <v>2</v>
      </c>
      <c r="E24" s="62">
        <v>84305</v>
      </c>
      <c r="F24" s="2">
        <v>84301.25</v>
      </c>
      <c r="G24" s="29">
        <v>99.995551865251173</v>
      </c>
    </row>
    <row r="25" spans="1:7">
      <c r="A25" s="59"/>
      <c r="B25" s="60"/>
      <c r="C25" s="60">
        <v>4210</v>
      </c>
      <c r="D25" s="61" t="s">
        <v>3</v>
      </c>
      <c r="E25" s="62">
        <v>43630</v>
      </c>
      <c r="F25" s="2">
        <v>43626.039999999994</v>
      </c>
      <c r="G25" s="29">
        <v>99.990923676369448</v>
      </c>
    </row>
    <row r="26" spans="1:7">
      <c r="A26" s="59"/>
      <c r="B26" s="60"/>
      <c r="C26" s="60">
        <v>4260</v>
      </c>
      <c r="D26" s="61" t="s">
        <v>31</v>
      </c>
      <c r="E26" s="62">
        <v>4140</v>
      </c>
      <c r="F26" s="2">
        <v>4136.97</v>
      </c>
      <c r="G26" s="29">
        <v>99.926811594202903</v>
      </c>
    </row>
    <row r="27" spans="1:7">
      <c r="A27" s="59"/>
      <c r="B27" s="60"/>
      <c r="C27" s="60">
        <v>4260</v>
      </c>
      <c r="D27" s="61" t="s">
        <v>30</v>
      </c>
      <c r="E27" s="62">
        <v>14240</v>
      </c>
      <c r="F27" s="2">
        <v>14236.83</v>
      </c>
      <c r="G27" s="29">
        <v>99.977738764044943</v>
      </c>
    </row>
    <row r="28" spans="1:7">
      <c r="A28" s="59"/>
      <c r="B28" s="60"/>
      <c r="C28" s="60">
        <v>4270</v>
      </c>
      <c r="D28" s="61" t="s">
        <v>29</v>
      </c>
      <c r="E28" s="62">
        <v>18480</v>
      </c>
      <c r="F28" s="2">
        <v>18479.52</v>
      </c>
      <c r="G28" s="29">
        <v>99.997402597402598</v>
      </c>
    </row>
    <row r="29" spans="1:7">
      <c r="A29" s="59"/>
      <c r="B29" s="60"/>
      <c r="C29" s="60">
        <v>4300</v>
      </c>
      <c r="D29" s="61" t="s">
        <v>24</v>
      </c>
      <c r="E29" s="62">
        <v>114280</v>
      </c>
      <c r="F29" s="2">
        <v>114276.21999999999</v>
      </c>
      <c r="G29" s="29">
        <v>99.996692334616711</v>
      </c>
    </row>
    <row r="30" spans="1:7">
      <c r="A30" s="59"/>
      <c r="B30" s="60"/>
      <c r="C30" s="60">
        <v>4360</v>
      </c>
      <c r="D30" s="61" t="s">
        <v>25</v>
      </c>
      <c r="E30" s="62">
        <v>1170</v>
      </c>
      <c r="F30" s="2">
        <v>1169.27</v>
      </c>
      <c r="G30" s="29">
        <v>99.937606837606836</v>
      </c>
    </row>
    <row r="31" spans="1:7" ht="30">
      <c r="A31" s="59"/>
      <c r="B31" s="60"/>
      <c r="C31" s="60">
        <v>4370</v>
      </c>
      <c r="D31" s="61" t="s">
        <v>26</v>
      </c>
      <c r="E31" s="62">
        <v>3160</v>
      </c>
      <c r="F31" s="2">
        <v>3159.6</v>
      </c>
      <c r="G31" s="29">
        <v>99.987341772151893</v>
      </c>
    </row>
    <row r="32" spans="1:7">
      <c r="A32" s="59"/>
      <c r="B32" s="60"/>
      <c r="C32" s="60">
        <v>4410</v>
      </c>
      <c r="D32" s="61" t="s">
        <v>4</v>
      </c>
      <c r="E32" s="62">
        <v>556</v>
      </c>
      <c r="F32" s="2">
        <v>555.14</v>
      </c>
      <c r="G32" s="29">
        <v>99.845323741007192</v>
      </c>
    </row>
    <row r="33" spans="1:7">
      <c r="A33" s="59"/>
      <c r="B33" s="60"/>
      <c r="C33" s="60">
        <v>4440</v>
      </c>
      <c r="D33" s="61" t="s">
        <v>27</v>
      </c>
      <c r="E33" s="62">
        <v>5470</v>
      </c>
      <c r="F33" s="2">
        <v>5469.67</v>
      </c>
      <c r="G33" s="29">
        <v>99.993967093235838</v>
      </c>
    </row>
    <row r="34" spans="1:7">
      <c r="A34" s="59"/>
      <c r="B34" s="60"/>
      <c r="C34" s="60">
        <v>6050</v>
      </c>
      <c r="D34" s="61" t="s">
        <v>33</v>
      </c>
      <c r="E34" s="62">
        <v>3940</v>
      </c>
      <c r="F34" s="2">
        <v>3936</v>
      </c>
      <c r="G34" s="29">
        <v>99.898477157360404</v>
      </c>
    </row>
    <row r="35" spans="1:7">
      <c r="A35" s="59"/>
      <c r="B35" s="60"/>
      <c r="C35" s="60">
        <v>4700</v>
      </c>
      <c r="D35" s="61" t="s">
        <v>5</v>
      </c>
      <c r="E35" s="62">
        <v>960</v>
      </c>
      <c r="F35" s="2">
        <v>960</v>
      </c>
      <c r="G35" s="29">
        <v>100</v>
      </c>
    </row>
    <row r="36" spans="1:7">
      <c r="A36" s="63"/>
      <c r="B36" s="64"/>
      <c r="C36" s="64"/>
      <c r="D36" s="65" t="s">
        <v>14</v>
      </c>
      <c r="E36" s="66">
        <f>SUM(E21:E35)</f>
        <v>501586</v>
      </c>
      <c r="F36" s="66">
        <f>SUM(F21:F35)</f>
        <v>501557.00999999995</v>
      </c>
      <c r="G36" s="67"/>
    </row>
    <row r="37" spans="1:7">
      <c r="A37" s="68" t="s">
        <v>12</v>
      </c>
      <c r="B37" s="69"/>
      <c r="C37" s="70"/>
      <c r="D37" s="71"/>
      <c r="E37" s="72">
        <v>50</v>
      </c>
      <c r="F37" s="72">
        <f>F16-F36</f>
        <v>63.550000000046566</v>
      </c>
      <c r="G37" s="73"/>
    </row>
    <row r="38" spans="1:7">
      <c r="A38" s="63"/>
      <c r="B38" s="70"/>
      <c r="C38" s="70"/>
      <c r="D38" s="74" t="s">
        <v>13</v>
      </c>
      <c r="E38" s="72">
        <f>E36+E37</f>
        <v>501636</v>
      </c>
      <c r="F38" s="72">
        <f>SUM(F36+F37)</f>
        <v>501620.56</v>
      </c>
      <c r="G38" s="75"/>
    </row>
    <row r="39" spans="1:7">
      <c r="A39" s="44"/>
      <c r="B39" s="44"/>
      <c r="C39" s="44"/>
      <c r="D39" s="44"/>
      <c r="E39" s="76"/>
      <c r="F39" s="76"/>
      <c r="G39" s="9"/>
    </row>
    <row r="40" spans="1:7">
      <c r="A40" s="44"/>
      <c r="B40" s="44"/>
      <c r="C40" s="44"/>
      <c r="D40" s="44"/>
      <c r="E40" s="8"/>
      <c r="F40" s="76"/>
      <c r="G40" s="9"/>
    </row>
    <row r="41" spans="1:7">
      <c r="A41" s="77" t="s">
        <v>38</v>
      </c>
      <c r="B41" s="77"/>
      <c r="C41" s="77"/>
      <c r="D41" s="77"/>
      <c r="E41" s="76"/>
      <c r="F41" s="76"/>
      <c r="G41" s="9"/>
    </row>
    <row r="42" spans="1:7">
      <c r="A42" s="77" t="s">
        <v>36</v>
      </c>
      <c r="B42" s="77"/>
      <c r="C42" s="77"/>
      <c r="D42" s="77"/>
      <c r="E42" s="76"/>
      <c r="F42" s="76"/>
      <c r="G42" s="9"/>
    </row>
    <row r="43" spans="1:7">
      <c r="A43" s="77" t="s">
        <v>39</v>
      </c>
      <c r="B43" s="77"/>
      <c r="C43" s="77"/>
      <c r="D43" s="77"/>
      <c r="E43" s="76"/>
      <c r="F43" s="76"/>
      <c r="G43" s="9"/>
    </row>
    <row r="44" spans="1:7">
      <c r="A44" s="77" t="s">
        <v>37</v>
      </c>
      <c r="B44" s="77"/>
      <c r="C44" s="77"/>
      <c r="D44" s="77"/>
      <c r="E44" s="8"/>
      <c r="F44" s="76"/>
      <c r="G44" s="9"/>
    </row>
    <row r="45" spans="1:7">
      <c r="E45" s="4"/>
      <c r="F45" s="4"/>
    </row>
    <row r="46" spans="1:7">
      <c r="F46" s="4"/>
    </row>
    <row r="47" spans="1:7">
      <c r="F47" s="4"/>
    </row>
    <row r="48" spans="1:7">
      <c r="F48" s="4"/>
    </row>
    <row r="49" spans="6:6">
      <c r="F49" s="4"/>
    </row>
    <row r="50" spans="6:6">
      <c r="F50" s="4"/>
    </row>
  </sheetData>
  <mergeCells count="12">
    <mergeCell ref="A41:D41"/>
    <mergeCell ref="A42:D42"/>
    <mergeCell ref="A43:D43"/>
    <mergeCell ref="A44:D44"/>
    <mergeCell ref="F1:G3"/>
    <mergeCell ref="B11:D11"/>
    <mergeCell ref="B12:D12"/>
    <mergeCell ref="B13:D13"/>
    <mergeCell ref="B14:D14"/>
    <mergeCell ref="B15:D15"/>
    <mergeCell ref="A6:G6"/>
    <mergeCell ref="A7:G7"/>
  </mergeCells>
  <phoneticPr fontId="1" type="noConversion"/>
  <printOptions horizontalCentered="1"/>
  <pageMargins left="0" right="0" top="0" bottom="0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Wykon.planu</vt:lpstr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Księgowość</dc:creator>
  <cp:lastModifiedBy>Ela</cp:lastModifiedBy>
  <cp:lastPrinted>2014-03-28T09:31:51Z</cp:lastPrinted>
  <dcterms:created xsi:type="dcterms:W3CDTF">2009-10-07T07:17:38Z</dcterms:created>
  <dcterms:modified xsi:type="dcterms:W3CDTF">2014-03-28T09:32:19Z</dcterms:modified>
</cp:coreProperties>
</file>